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70" windowHeight="12345"/>
  </bookViews>
  <sheets>
    <sheet name="Impuesto a la Rent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17" i="1"/>
  <c r="B20" i="1" l="1"/>
  <c r="B22" i="1" s="1"/>
  <c r="B23" i="1" l="1"/>
  <c r="B24" i="1" l="1"/>
</calcChain>
</file>

<file path=xl/sharedStrings.xml><?xml version="1.0" encoding="utf-8"?>
<sst xmlns="http://schemas.openxmlformats.org/spreadsheetml/2006/main" count="32" uniqueCount="32">
  <si>
    <t>Escala 1</t>
  </si>
  <si>
    <t>Escala 2</t>
  </si>
  <si>
    <t>Escala 3</t>
  </si>
  <si>
    <t>Escala 4</t>
  </si>
  <si>
    <t>Escala 5</t>
  </si>
  <si>
    <t>Escala 6</t>
  </si>
  <si>
    <t>Escala 7</t>
  </si>
  <si>
    <t>Base</t>
  </si>
  <si>
    <t>Escala</t>
  </si>
  <si>
    <t>Ingresos en relación de dependencia</t>
  </si>
  <si>
    <t>Gastos personales</t>
  </si>
  <si>
    <t xml:space="preserve">Aportes al IESS </t>
  </si>
  <si>
    <t>Total impuesto a pagar</t>
  </si>
  <si>
    <t>Excedente base imponible</t>
  </si>
  <si>
    <t>Porcentaje del excedente según escala</t>
  </si>
  <si>
    <t>Escala 8</t>
  </si>
  <si>
    <t>Escala 9</t>
  </si>
  <si>
    <t>Facción básica</t>
  </si>
  <si>
    <t>Impuesto a la fracción básica</t>
  </si>
  <si>
    <t>Porcentaje del excedente</t>
  </si>
  <si>
    <t>Exceso hasta</t>
  </si>
  <si>
    <t>Gastos profesionales deducibles</t>
  </si>
  <si>
    <t>Libre ejercicio profesional</t>
  </si>
  <si>
    <t xml:space="preserve"> Campo 711 del Formluario 102A</t>
  </si>
  <si>
    <t xml:space="preserve"> Campo 721 del Formulario 102A</t>
  </si>
  <si>
    <t xml:space="preserve"> Campo 741 del Formulario 102A</t>
  </si>
  <si>
    <t xml:space="preserve"> Campo 751 del Formulario 102A</t>
  </si>
  <si>
    <t xml:space="preserve"> Campo 780 del Formulario 102A</t>
  </si>
  <si>
    <t xml:space="preserve"> Campo 832 del Formulario 102A</t>
  </si>
  <si>
    <t xml:space="preserve"> Valor que se debe registrar en el campo 839 de Formulario 102A</t>
  </si>
  <si>
    <t xml:space="preserve">Base imponible </t>
  </si>
  <si>
    <t>Valores calculados con la función SI anidada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</si>
</sst>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2B5459"/>
      <name val="Calibri"/>
      <family val="2"/>
      <scheme val="minor"/>
    </font>
    <font>
      <b/>
      <sz val="11"/>
      <color rgb="FF2B545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rgb="FF2B545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0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right"/>
    </xf>
    <xf numFmtId="9" fontId="0" fillId="0" borderId="1" xfId="0" applyNumberFormat="1" applyBorder="1"/>
    <xf numFmtId="0" fontId="1" fillId="0" borderId="1" xfId="0" applyFont="1" applyBorder="1" applyAlignment="1">
      <alignment horizontal="righ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0" fillId="0" borderId="0" xfId="0" applyBorder="1"/>
    <xf numFmtId="0" fontId="7" fillId="0" borderId="0" xfId="0" applyFont="1"/>
    <xf numFmtId="44" fontId="0" fillId="0" borderId="1" xfId="1" applyFont="1" applyBorder="1" applyAlignment="1">
      <alignment horizontal="right"/>
    </xf>
    <xf numFmtId="44" fontId="2" fillId="3" borderId="1" xfId="1" applyFont="1" applyFill="1" applyBorder="1" applyAlignment="1">
      <alignment horizontal="right"/>
    </xf>
    <xf numFmtId="44" fontId="8" fillId="0" borderId="1" xfId="1" applyFont="1" applyBorder="1"/>
    <xf numFmtId="44" fontId="9" fillId="0" borderId="1" xfId="1" applyFont="1" applyBorder="1"/>
    <xf numFmtId="44" fontId="10" fillId="0" borderId="1" xfId="1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2B5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140074</xdr:colOff>
      <xdr:row>0</xdr:row>
      <xdr:rowOff>189099</xdr:rowOff>
    </xdr:from>
    <xdr:to>
      <xdr:col>0</xdr:col>
      <xdr:colOff>2255184</xdr:colOff>
      <xdr:row>9</xdr:row>
      <xdr:rowOff>105055</xdr:rowOff>
    </xdr:to>
    <xdr:sp macro="" textlink="">
      <xdr:nvSpPr>
        <xdr:cNvPr id="2" name="1 Rectángulo redondeado"/>
        <xdr:cNvSpPr/>
      </xdr:nvSpPr>
      <xdr:spPr>
        <a:xfrm>
          <a:off x="140074" y="189099"/>
          <a:ext cx="2115110" cy="1771930"/>
        </a:xfrm>
        <a:prstGeom prst="roundRect">
          <a:avLst/>
        </a:prstGeom>
        <a:solidFill>
          <a:srgbClr val="2B5459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Esta</a:t>
          </a:r>
          <a:r>
            <a:rPr lang="es-EC" sz="1100" baseline="0"/>
            <a:t> hoja de cálculo permite obtener la información del Impuesto a la Renta a declarar utilizando la función lógica SI en forma anidada.</a:t>
          </a:r>
        </a:p>
        <a:p>
          <a:pPr algn="ctr"/>
          <a:endParaRPr lang="es-EC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zoomScale="136" zoomScaleNormal="136" workbookViewId="0">
      <selection activeCell="E19" sqref="E19"/>
    </sheetView>
  </sheetViews>
  <sheetFormatPr baseColWidth="10" defaultRowHeight="15" x14ac:dyDescent="0.25"/>
  <cols>
    <col min="1" max="1" width="36.5703125" customWidth="1"/>
    <col min="2" max="2" width="13.7109375" customWidth="1"/>
    <col min="3" max="3" width="10.5703125" customWidth="1"/>
    <col min="4" max="4" width="11.7109375" customWidth="1"/>
    <col min="5" max="5" width="16.85546875" customWidth="1"/>
    <col min="6" max="6" width="14.42578125" customWidth="1"/>
  </cols>
  <sheetData>
    <row r="1" spans="1:6" ht="27" customHeight="1" x14ac:dyDescent="0.25">
      <c r="B1" s="10"/>
      <c r="C1" s="8" t="s">
        <v>17</v>
      </c>
      <c r="D1" s="7" t="s">
        <v>20</v>
      </c>
      <c r="E1" s="7" t="s">
        <v>18</v>
      </c>
      <c r="F1" s="7" t="s">
        <v>19</v>
      </c>
    </row>
    <row r="2" spans="1:6" x14ac:dyDescent="0.25">
      <c r="B2" s="9" t="s">
        <v>0</v>
      </c>
      <c r="C2" s="2">
        <v>0</v>
      </c>
      <c r="D2" s="2">
        <v>10800</v>
      </c>
      <c r="E2" s="2">
        <v>0</v>
      </c>
      <c r="F2" s="4">
        <v>0</v>
      </c>
    </row>
    <row r="3" spans="1:6" x14ac:dyDescent="0.25">
      <c r="B3" s="6" t="s">
        <v>1</v>
      </c>
      <c r="C3" s="2">
        <v>10800</v>
      </c>
      <c r="D3" s="2">
        <v>13770</v>
      </c>
      <c r="E3" s="2">
        <v>0</v>
      </c>
      <c r="F3" s="4">
        <v>0.05</v>
      </c>
    </row>
    <row r="4" spans="1:6" x14ac:dyDescent="0.25">
      <c r="B4" s="6" t="s">
        <v>2</v>
      </c>
      <c r="C4" s="2">
        <v>13770</v>
      </c>
      <c r="D4" s="2">
        <v>17210</v>
      </c>
      <c r="E4" s="2">
        <v>149</v>
      </c>
      <c r="F4" s="4">
        <v>0.1</v>
      </c>
    </row>
    <row r="5" spans="1:6" x14ac:dyDescent="0.25">
      <c r="B5" s="6" t="s">
        <v>3</v>
      </c>
      <c r="C5" s="2">
        <v>17210</v>
      </c>
      <c r="D5" s="2">
        <v>20670</v>
      </c>
      <c r="E5" s="2">
        <v>493</v>
      </c>
      <c r="F5" s="4">
        <v>0.12</v>
      </c>
    </row>
    <row r="6" spans="1:6" x14ac:dyDescent="0.25">
      <c r="B6" s="6" t="s">
        <v>4</v>
      </c>
      <c r="C6" s="2">
        <v>20670</v>
      </c>
      <c r="D6" s="2">
        <v>41330</v>
      </c>
      <c r="E6" s="2">
        <v>908</v>
      </c>
      <c r="F6" s="4">
        <v>0.15</v>
      </c>
    </row>
    <row r="7" spans="1:6" x14ac:dyDescent="0.25">
      <c r="B7" s="6" t="s">
        <v>5</v>
      </c>
      <c r="C7" s="2">
        <v>41330</v>
      </c>
      <c r="D7" s="2">
        <v>61980</v>
      </c>
      <c r="E7" s="2">
        <v>4007</v>
      </c>
      <c r="F7" s="4">
        <v>0.2</v>
      </c>
    </row>
    <row r="8" spans="1:6" x14ac:dyDescent="0.25">
      <c r="B8" s="6" t="s">
        <v>6</v>
      </c>
      <c r="C8" s="2">
        <v>61980</v>
      </c>
      <c r="D8" s="2">
        <v>82660</v>
      </c>
      <c r="E8" s="2">
        <v>8137</v>
      </c>
      <c r="F8" s="4">
        <v>0.25</v>
      </c>
    </row>
    <row r="9" spans="1:6" x14ac:dyDescent="0.25">
      <c r="B9" s="6" t="s">
        <v>15</v>
      </c>
      <c r="C9" s="2">
        <v>82660</v>
      </c>
      <c r="D9" s="2">
        <v>110190</v>
      </c>
      <c r="E9" s="2">
        <v>13307</v>
      </c>
      <c r="F9" s="4">
        <v>0.3</v>
      </c>
    </row>
    <row r="10" spans="1:6" x14ac:dyDescent="0.25">
      <c r="B10" s="6" t="s">
        <v>16</v>
      </c>
      <c r="C10" s="2">
        <v>110190</v>
      </c>
      <c r="D10" s="2"/>
      <c r="E10" s="2">
        <v>21566</v>
      </c>
      <c r="F10" s="4">
        <v>0.35</v>
      </c>
    </row>
    <row r="11" spans="1:6" x14ac:dyDescent="0.25">
      <c r="F11" s="1"/>
    </row>
    <row r="12" spans="1:6" x14ac:dyDescent="0.25">
      <c r="A12" s="5" t="s">
        <v>22</v>
      </c>
      <c r="B12" s="15">
        <v>12000</v>
      </c>
      <c r="C12" s="17" t="s">
        <v>23</v>
      </c>
      <c r="D12" s="18"/>
      <c r="E12" s="18"/>
    </row>
    <row r="13" spans="1:6" x14ac:dyDescent="0.25">
      <c r="A13" s="5" t="s">
        <v>21</v>
      </c>
      <c r="B13" s="14">
        <v>2500</v>
      </c>
      <c r="C13" s="17" t="s">
        <v>24</v>
      </c>
      <c r="D13" s="18"/>
      <c r="E13" s="18"/>
    </row>
    <row r="14" spans="1:6" x14ac:dyDescent="0.25">
      <c r="A14" s="5" t="s">
        <v>9</v>
      </c>
      <c r="B14" s="15">
        <v>18000</v>
      </c>
      <c r="C14" s="17" t="s">
        <v>25</v>
      </c>
      <c r="D14" s="18"/>
      <c r="E14" s="18"/>
    </row>
    <row r="15" spans="1:6" x14ac:dyDescent="0.25">
      <c r="A15" s="5" t="s">
        <v>11</v>
      </c>
      <c r="B15" s="14">
        <v>1500</v>
      </c>
      <c r="C15" s="17" t="s">
        <v>26</v>
      </c>
      <c r="D15" s="18"/>
      <c r="E15" s="18"/>
    </row>
    <row r="16" spans="1:6" x14ac:dyDescent="0.25">
      <c r="A16" s="5" t="s">
        <v>10</v>
      </c>
      <c r="B16" s="14">
        <v>8500</v>
      </c>
      <c r="C16" s="17" t="s">
        <v>27</v>
      </c>
      <c r="D16" s="18"/>
      <c r="E16" s="18"/>
    </row>
    <row r="17" spans="1:5" x14ac:dyDescent="0.25">
      <c r="A17" s="5" t="s">
        <v>30</v>
      </c>
      <c r="B17" s="16">
        <f>B12-B13+B14-B15-B16</f>
        <v>17500</v>
      </c>
      <c r="C17" s="17" t="s">
        <v>28</v>
      </c>
      <c r="D17" s="18"/>
      <c r="E17" s="18"/>
    </row>
    <row r="19" spans="1:5" ht="15.75" x14ac:dyDescent="0.25">
      <c r="B19" s="19" t="s">
        <v>31</v>
      </c>
    </row>
    <row r="20" spans="1:5" x14ac:dyDescent="0.25">
      <c r="A20" s="5" t="s">
        <v>8</v>
      </c>
      <c r="B20" s="3" t="str">
        <f>IF(B17&lt;D2,B2,IF(B17&lt;D3,B3,IF(B17&lt;D4,B4,IF(B17&lt;D5,B5,IF(B17&lt;D6,B6,IF(B17&lt;D7,B7,IF(B17&lt;D8,B8,IF(B17&lt;D9,B9,B10))))))))</f>
        <v>Escala 4</v>
      </c>
    </row>
    <row r="21" spans="1:5" x14ac:dyDescent="0.25">
      <c r="A21" s="5" t="s">
        <v>7</v>
      </c>
      <c r="B21" s="12">
        <f>IF($B$20=B2,E2,IF($B$20=B3,E3,IF($B$20=B4,E4,IF($B$20=B5,E5,IF($B$20=B6,E6,IF($B$20=B7,E7,IF($B$20=B8,E8,IF(B20=B9,E9,E10))))))))</f>
        <v>493</v>
      </c>
    </row>
    <row r="22" spans="1:5" x14ac:dyDescent="0.25">
      <c r="A22" s="5" t="s">
        <v>13</v>
      </c>
      <c r="B22" s="12">
        <f>IF($B$20=B3,B17-C3,IF($B$20=B4,B17-C4,IF($B$20=B5,B17-C5,IF($B$20=B6,B17-C6,IF($B$20=B7,B17-C7,IF($B$20=B8,B17-C8,IF($B$20=B9,B17-C9,IF(B20=B10,B17-C10,0))))))))</f>
        <v>290</v>
      </c>
    </row>
    <row r="23" spans="1:5" x14ac:dyDescent="0.25">
      <c r="A23" s="5" t="s">
        <v>14</v>
      </c>
      <c r="B23" s="12">
        <f>IF($B$20=B3,B22*F3,IF($B$20=B4,B22*F4,IF($B$20=B5,B22*F5,IF($B$20=B6,B22*F6,IF($B$20=B7,B22*F7,IF($B$20=B8,B22*F8,IF($B$20=B9,B22*F9,IF(B20=B10,B22+F10,0))))))))</f>
        <v>34.799999999999997</v>
      </c>
    </row>
    <row r="24" spans="1:5" ht="15.75" x14ac:dyDescent="0.25">
      <c r="A24" s="5" t="s">
        <v>12</v>
      </c>
      <c r="B24" s="13">
        <f>B21+B23</f>
        <v>527.79999999999995</v>
      </c>
      <c r="C24" s="11" t="s">
        <v>29</v>
      </c>
    </row>
  </sheetData>
  <mergeCells count="6">
    <mergeCell ref="C17:E17"/>
    <mergeCell ref="C12:E12"/>
    <mergeCell ref="C13:E13"/>
    <mergeCell ref="C14:E14"/>
    <mergeCell ref="C15:E15"/>
    <mergeCell ref="C16:E16"/>
  </mergeCells>
  <dataValidations count="5">
    <dataValidation type="decimal" allowBlank="1" showInputMessage="1" showErrorMessage="1" prompt="Ingrese el total de aportes al IESS del 2015 según se indica en el formulario 107 entregado por su empleador." sqref="B15">
      <formula1>0</formula1>
      <formula2>999999999999</formula2>
    </dataValidation>
    <dataValidation type="decimal" allowBlank="1" showInputMessage="1" showErrorMessage="1" prompt="Ingrese el total de gastos personales que declaró en su anexo del 2015." sqref="B16">
      <formula1>0</formula1>
      <formula2>14040</formula2>
    </dataValidation>
    <dataValidation type="decimal" allowBlank="1" showInputMessage="1" showErrorMessage="1" prompt="Digite 0 si solo ha tendio ingresos en relación de dependencia." sqref="B12">
      <formula1>0</formula1>
      <formula2>999999999999</formula2>
    </dataValidation>
    <dataValidation type="decimal" allowBlank="1" showInputMessage="1" showErrorMessage="1" prompt="Digite 0 si solo ha tenido ingresos en relación de dependencia._x000a_" sqref="B13">
      <formula1>0</formula1>
      <formula2>999999999999</formula2>
    </dataValidation>
    <dataValidation type="decimal" allowBlank="1" showInputMessage="1" showErrorMessage="1" prompt="Ingrese el total de ingresos en relación de dependencia que se indica en el formulario 107 que le debe entregar su empleador." sqref="B14">
      <formula1>0</formula1>
      <formula2>999999999999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a la Renta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DELL INSPIRON 23</cp:lastModifiedBy>
  <dcterms:created xsi:type="dcterms:W3CDTF">2016-02-11T13:57:39Z</dcterms:created>
  <dcterms:modified xsi:type="dcterms:W3CDTF">2016-02-13T12:34:20Z</dcterms:modified>
</cp:coreProperties>
</file>